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480" yWindow="120" windowWidth="18200" windowHeight="12340"/>
  </bookViews>
  <sheets>
    <sheet name="2015-16 ACTUAL" sheetId="1" r:id="rId1"/>
  </sheets>
  <definedNames>
    <definedName name="_xlnm.Print_Area" localSheetId="0">'2015-16 ACTUAL'!$A$1:$F$53</definedName>
    <definedName name="_xlnm.Print_Titles" localSheetId="0">'2015-16 ACTUAL'!$3:$3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47" i="1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C48"/>
  <c r="D20"/>
  <c r="F19"/>
  <c r="F18"/>
  <c r="F17"/>
  <c r="F16"/>
  <c r="F15"/>
  <c r="F14"/>
  <c r="F13"/>
  <c r="F12"/>
  <c r="F11"/>
  <c r="F10"/>
  <c r="F9"/>
  <c r="F8"/>
  <c r="F7"/>
  <c r="F6"/>
  <c r="C20"/>
  <c r="D5"/>
  <c r="C5"/>
  <c r="C49"/>
  <c r="F4"/>
  <c r="F5"/>
  <c r="F20"/>
  <c r="F48"/>
  <c r="F49"/>
  <c r="C52"/>
  <c r="C53"/>
  <c r="D48"/>
  <c r="D49"/>
</calcChain>
</file>

<file path=xl/sharedStrings.xml><?xml version="1.0" encoding="utf-8"?>
<sst xmlns="http://schemas.openxmlformats.org/spreadsheetml/2006/main" count="53" uniqueCount="53">
  <si>
    <r>
      <t xml:space="preserve">Smyrna Elementary School PTA </t>
    </r>
    <r>
      <rPr>
        <b/>
        <sz val="18"/>
        <color indexed="10"/>
        <rFont val="Candara"/>
        <family val="2"/>
      </rPr>
      <t>ACTUAL</t>
    </r>
    <r>
      <rPr>
        <b/>
        <sz val="18"/>
        <color indexed="9"/>
        <rFont val="Candara"/>
        <family val="2"/>
      </rPr>
      <t xml:space="preserve">
2015 - 2016 School Year</t>
    </r>
  </si>
  <si>
    <t>Annual
Revenue</t>
  </si>
  <si>
    <t>Annual
Expenses</t>
  </si>
  <si>
    <t>Fund
Balance</t>
  </si>
  <si>
    <t>PTA Memberships (500 memberships @ $2.25 each)</t>
  </si>
  <si>
    <t>MEMBERSHIP RECEIPTS TOTAL</t>
  </si>
  <si>
    <t>Box Tops for Education</t>
  </si>
  <si>
    <t>Publix Partners</t>
  </si>
  <si>
    <t>Target Take Charge of Education</t>
  </si>
  <si>
    <t>Kroger Plus Card</t>
  </si>
  <si>
    <t>PTA Supplies (Postage, Signage, Copies, etc.)</t>
  </si>
  <si>
    <t>Visa/MC Gateway Fees, Mobile Credit Card Machines</t>
  </si>
  <si>
    <t>Training (Registrations for Georgia PTA Conf)</t>
  </si>
  <si>
    <t>Text/Constant Contact Service for PTA</t>
  </si>
  <si>
    <t>Insurance</t>
  </si>
  <si>
    <t>JCC Dues</t>
  </si>
  <si>
    <t>Incorporation Renewal Fee</t>
  </si>
  <si>
    <t>Banking Fees/Expenses</t>
  </si>
  <si>
    <t>PTA Website URL/Domain/Email, etc. Fees</t>
  </si>
  <si>
    <t>Miscellaneous Operating Expenses</t>
  </si>
  <si>
    <t>PASSIVE RECEIPTS/OPERATING EXPENSE TOTAL</t>
  </si>
  <si>
    <t>Sponsorship Packages</t>
  </si>
  <si>
    <t xml:space="preserve">Miscellaneous Revenue/Refunds </t>
  </si>
  <si>
    <t>Donations (Halpern Enterprises)</t>
  </si>
  <si>
    <t>Lifetouch - Yearbooks</t>
  </si>
  <si>
    <t>Spirit Sales</t>
  </si>
  <si>
    <t xml:space="preserve">Leader In Me Training </t>
  </si>
  <si>
    <t>Smyrna ES Family Fun Nights (Movie and Bingo Nights)</t>
  </si>
  <si>
    <t>Teacher/Staff Appreciation Supplies/Events</t>
  </si>
  <si>
    <t>International Night</t>
  </si>
  <si>
    <t>Spring Event (Talent Show)</t>
  </si>
  <si>
    <t>Watch D.O.G.S. /All Pro Dads Program Expenses</t>
  </si>
  <si>
    <t>Welcome Back Staff Breakfast</t>
  </si>
  <si>
    <t>Fine Arts Night (May)</t>
  </si>
  <si>
    <t>General PTA Meetings/Post PTA Meeting Functions</t>
  </si>
  <si>
    <t>Hospitality Expenses (Coffee, Snacks, etc.)</t>
  </si>
  <si>
    <t>Helium Rental and Balloons</t>
  </si>
  <si>
    <t>Spirit Nights (Chick-Fil-A, Moe's, etc.)</t>
  </si>
  <si>
    <t>Miscellaneous General Expenses</t>
  </si>
  <si>
    <t>Reflections</t>
  </si>
  <si>
    <t xml:space="preserve">Helen Ruffin Reading Bowl </t>
  </si>
  <si>
    <t>Book Fair Snacks</t>
  </si>
  <si>
    <t>Spelling Bee Registration</t>
  </si>
  <si>
    <t>Costco Membership Renewal</t>
  </si>
  <si>
    <t>Teacher of the Year Award Ceremony</t>
  </si>
  <si>
    <t>STAR Reader Program</t>
  </si>
  <si>
    <t>Science Olympiad</t>
  </si>
  <si>
    <t>Classified Employee of the Year Award Ceremony</t>
  </si>
  <si>
    <t>SPECIAL PROJECT RECEIPTS/EXPENSE TOTAL</t>
  </si>
  <si>
    <t>TOTAL</t>
  </si>
  <si>
    <t>Beginning Fund Balance (7/1/15)</t>
  </si>
  <si>
    <t>Projected 2015-2016 Budget Surplus</t>
  </si>
  <si>
    <t>Ending Fund Balance (6/30/16)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</si>
</sst>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2">
    <font>
      <sz val="10"/>
      <name val="Arial"/>
    </font>
    <font>
      <b/>
      <sz val="18"/>
      <color indexed="9"/>
      <name val="Candara"/>
      <family val="2"/>
    </font>
    <font>
      <b/>
      <sz val="18"/>
      <color indexed="10"/>
      <name val="Candara"/>
      <family val="2"/>
    </font>
    <font>
      <sz val="10"/>
      <name val="Candara"/>
      <family val="2"/>
    </font>
    <font>
      <b/>
      <sz val="11"/>
      <name val="Candara"/>
      <family val="2"/>
    </font>
    <font>
      <sz val="11"/>
      <name val="Candara"/>
      <family val="2"/>
    </font>
    <font>
      <b/>
      <i/>
      <sz val="11"/>
      <name val="Candara"/>
      <family val="2"/>
    </font>
    <font>
      <i/>
      <sz val="11"/>
      <name val="Candara"/>
      <family val="2"/>
    </font>
    <font>
      <b/>
      <i/>
      <sz val="12"/>
      <color indexed="10"/>
      <name val="Candara"/>
      <family val="2"/>
    </font>
    <font>
      <b/>
      <i/>
      <sz val="12"/>
      <color indexed="12"/>
      <name val="Candara"/>
      <family val="2"/>
    </font>
    <font>
      <b/>
      <sz val="12"/>
      <color indexed="12"/>
      <name val="Candara"/>
      <family val="2"/>
    </font>
    <font>
      <sz val="8"/>
      <name val="Verdana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1" xfId="0" applyFont="1" applyFill="1" applyBorder="1" applyAlignment="1">
      <alignment horizontal="centerContinuous" vertical="center" wrapText="1"/>
    </xf>
    <xf numFmtId="0" fontId="1" fillId="2" borderId="2" xfId="0" applyFont="1" applyFill="1" applyBorder="1" applyAlignment="1">
      <alignment horizontal="centerContinuous" vertical="center" wrapText="1"/>
    </xf>
    <xf numFmtId="0" fontId="1" fillId="2" borderId="3" xfId="0" applyFont="1" applyFill="1" applyBorder="1" applyAlignment="1">
      <alignment horizontal="centerContinuous" vertical="center" wrapText="1"/>
    </xf>
    <xf numFmtId="0" fontId="3" fillId="0" borderId="0" xfId="0" applyFont="1"/>
    <xf numFmtId="0" fontId="4" fillId="3" borderId="4" xfId="0" applyFont="1" applyFill="1" applyBorder="1" applyAlignment="1">
      <alignment horizontal="centerContinuous" vertical="center" wrapText="1"/>
    </xf>
    <xf numFmtId="164" fontId="4" fillId="3" borderId="4" xfId="0" applyNumberFormat="1" applyFont="1" applyFill="1" applyBorder="1" applyAlignment="1">
      <alignment horizontal="centerContinuous" vertical="center" wrapText="1"/>
    </xf>
    <xf numFmtId="164" fontId="4" fillId="3" borderId="4" xfId="0" applyNumberFormat="1" applyFont="1" applyFill="1" applyBorder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4" borderId="5" xfId="0" applyFont="1" applyFill="1" applyBorder="1"/>
    <xf numFmtId="164" fontId="5" fillId="4" borderId="6" xfId="0" applyNumberFormat="1" applyFont="1" applyFill="1" applyBorder="1"/>
    <xf numFmtId="164" fontId="4" fillId="4" borderId="7" xfId="0" applyNumberFormat="1" applyFont="1" applyFill="1" applyBorder="1" applyAlignment="1">
      <alignment horizontal="center" vertical="center" wrapText="1"/>
    </xf>
    <xf numFmtId="164" fontId="4" fillId="4" borderId="7" xfId="0" applyNumberFormat="1" applyFont="1" applyFill="1" applyBorder="1" applyAlignment="1">
      <alignment horizontal="center" wrapText="1"/>
    </xf>
    <xf numFmtId="0" fontId="5" fillId="0" borderId="0" xfId="0" applyFont="1"/>
    <xf numFmtId="0" fontId="5" fillId="0" borderId="8" xfId="0" applyFont="1" applyFill="1" applyBorder="1" applyAlignment="1">
      <alignment vertical="top" wrapText="1"/>
    </xf>
    <xf numFmtId="164" fontId="5" fillId="4" borderId="0" xfId="0" applyNumberFormat="1" applyFont="1" applyFill="1" applyBorder="1"/>
    <xf numFmtId="6" fontId="5" fillId="4" borderId="7" xfId="0" applyNumberFormat="1" applyFont="1" applyFill="1" applyBorder="1" applyAlignment="1">
      <alignment horizontal="center" vertical="top"/>
    </xf>
    <xf numFmtId="0" fontId="6" fillId="5" borderId="5" xfId="0" applyFont="1" applyFill="1" applyBorder="1" applyAlignment="1">
      <alignment horizontal="right" vertical="center" wrapText="1"/>
    </xf>
    <xf numFmtId="164" fontId="5" fillId="5" borderId="9" xfId="0" applyNumberFormat="1" applyFont="1" applyFill="1" applyBorder="1" applyAlignment="1">
      <alignment vertical="center"/>
    </xf>
    <xf numFmtId="6" fontId="4" fillId="5" borderId="9" xfId="0" applyNumberFormat="1" applyFont="1" applyFill="1" applyBorder="1" applyAlignment="1">
      <alignment horizontal="center" vertical="center"/>
    </xf>
    <xf numFmtId="6" fontId="4" fillId="5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6" borderId="10" xfId="0" applyFont="1" applyFill="1" applyBorder="1"/>
    <xf numFmtId="164" fontId="5" fillId="6" borderId="11" xfId="0" applyNumberFormat="1" applyFont="1" applyFill="1" applyBorder="1"/>
    <xf numFmtId="6" fontId="5" fillId="6" borderId="12" xfId="0" applyNumberFormat="1" applyFont="1" applyFill="1" applyBorder="1" applyAlignment="1">
      <alignment horizontal="center"/>
    </xf>
    <xf numFmtId="6" fontId="5" fillId="6" borderId="11" xfId="0" applyNumberFormat="1" applyFont="1" applyFill="1" applyBorder="1" applyAlignment="1">
      <alignment horizontal="center"/>
    </xf>
    <xf numFmtId="0" fontId="5" fillId="6" borderId="8" xfId="0" applyFont="1" applyFill="1" applyBorder="1"/>
    <xf numFmtId="164" fontId="5" fillId="6" borderId="13" xfId="0" applyNumberFormat="1" applyFont="1" applyFill="1" applyBorder="1"/>
    <xf numFmtId="6" fontId="5" fillId="6" borderId="13" xfId="0" applyNumberFormat="1" applyFont="1" applyFill="1" applyBorder="1" applyAlignment="1">
      <alignment horizontal="center"/>
    </xf>
    <xf numFmtId="6" fontId="5" fillId="6" borderId="14" xfId="0" applyNumberFormat="1" applyFont="1" applyFill="1" applyBorder="1" applyAlignment="1">
      <alignment horizontal="center"/>
    </xf>
    <xf numFmtId="8" fontId="4" fillId="0" borderId="0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/>
    <xf numFmtId="6" fontId="5" fillId="0" borderId="14" xfId="0" applyNumberFormat="1" applyFont="1" applyFill="1" applyBorder="1" applyAlignment="1">
      <alignment horizontal="center"/>
    </xf>
    <xf numFmtId="6" fontId="5" fillId="4" borderId="14" xfId="0" applyNumberFormat="1" applyFont="1" applyFill="1" applyBorder="1" applyAlignment="1">
      <alignment horizontal="center"/>
    </xf>
    <xf numFmtId="164" fontId="5" fillId="4" borderId="13" xfId="0" applyNumberFormat="1" applyFont="1" applyFill="1" applyBorder="1"/>
    <xf numFmtId="6" fontId="5" fillId="0" borderId="13" xfId="0" applyNumberFormat="1" applyFont="1" applyFill="1" applyBorder="1" applyAlignment="1">
      <alignment horizontal="center"/>
    </xf>
    <xf numFmtId="6" fontId="5" fillId="0" borderId="15" xfId="0" applyNumberFormat="1" applyFont="1" applyFill="1" applyBorder="1" applyAlignment="1">
      <alignment horizontal="center"/>
    </xf>
    <xf numFmtId="0" fontId="6" fillId="5" borderId="5" xfId="0" applyFont="1" applyFill="1" applyBorder="1" applyAlignment="1">
      <alignment horizontal="right" vertical="center"/>
    </xf>
    <xf numFmtId="164" fontId="7" fillId="5" borderId="9" xfId="0" applyNumberFormat="1" applyFont="1" applyFill="1" applyBorder="1" applyAlignment="1">
      <alignment vertical="center"/>
    </xf>
    <xf numFmtId="6" fontId="6" fillId="5" borderId="9" xfId="0" applyNumberFormat="1" applyFont="1" applyFill="1" applyBorder="1" applyAlignment="1">
      <alignment horizontal="center" vertical="center"/>
    </xf>
    <xf numFmtId="6" fontId="6" fillId="5" borderId="6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wrapText="1"/>
    </xf>
    <xf numFmtId="164" fontId="5" fillId="4" borderId="11" xfId="0" applyNumberFormat="1" applyFont="1" applyFill="1" applyBorder="1"/>
    <xf numFmtId="6" fontId="5" fillId="0" borderId="11" xfId="0" applyNumberFormat="1" applyFont="1" applyFill="1" applyBorder="1" applyAlignment="1">
      <alignment horizontal="center"/>
    </xf>
    <xf numFmtId="6" fontId="5" fillId="4" borderId="13" xfId="0" applyNumberFormat="1" applyFont="1" applyFill="1" applyBorder="1" applyAlignment="1">
      <alignment horizontal="center"/>
    </xf>
    <xf numFmtId="6" fontId="5" fillId="4" borderId="14" xfId="0" applyNumberFormat="1" applyFont="1" applyFill="1" applyBorder="1" applyAlignment="1">
      <alignment horizontal="center" vertical="top"/>
    </xf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/>
    <xf numFmtId="0" fontId="5" fillId="0" borderId="0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/>
    </xf>
    <xf numFmtId="164" fontId="5" fillId="4" borderId="13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4" borderId="16" xfId="0" applyFont="1" applyFill="1" applyBorder="1" applyAlignment="1">
      <alignment wrapText="1"/>
    </xf>
    <xf numFmtId="164" fontId="5" fillId="4" borderId="17" xfId="0" applyNumberFormat="1" applyFont="1" applyFill="1" applyBorder="1"/>
    <xf numFmtId="6" fontId="5" fillId="4" borderId="15" xfId="0" applyNumberFormat="1" applyFont="1" applyFill="1" applyBorder="1" applyAlignment="1">
      <alignment horizontal="center" vertical="top"/>
    </xf>
    <xf numFmtId="0" fontId="6" fillId="5" borderId="10" xfId="0" applyFont="1" applyFill="1" applyBorder="1" applyAlignment="1">
      <alignment horizontal="right" vertical="center"/>
    </xf>
    <xf numFmtId="164" fontId="6" fillId="5" borderId="4" xfId="0" applyNumberFormat="1" applyFont="1" applyFill="1" applyBorder="1" applyAlignment="1">
      <alignment vertical="center"/>
    </xf>
    <xf numFmtId="6" fontId="6" fillId="5" borderId="18" xfId="0" applyNumberFormat="1" applyFont="1" applyFill="1" applyBorder="1" applyAlignment="1">
      <alignment horizontal="center" vertical="center"/>
    </xf>
    <xf numFmtId="6" fontId="6" fillId="5" borderId="4" xfId="0" applyNumberFormat="1" applyFont="1" applyFill="1" applyBorder="1" applyAlignment="1">
      <alignment horizontal="center" vertical="center"/>
    </xf>
    <xf numFmtId="6" fontId="6" fillId="5" borderId="1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right" vertical="top" wrapText="1"/>
    </xf>
    <xf numFmtId="0" fontId="8" fillId="7" borderId="2" xfId="0" applyFont="1" applyFill="1" applyBorder="1" applyAlignment="1">
      <alignment horizontal="right" vertical="top"/>
    </xf>
    <xf numFmtId="6" fontId="8" fillId="7" borderId="2" xfId="0" applyNumberFormat="1" applyFont="1" applyFill="1" applyBorder="1" applyAlignment="1">
      <alignment horizontal="center" vertical="top"/>
    </xf>
    <xf numFmtId="6" fontId="8" fillId="7" borderId="3" xfId="0" applyNumberFormat="1" applyFont="1" applyFill="1" applyBorder="1" applyAlignment="1">
      <alignment horizontal="center" vertical="top"/>
    </xf>
    <xf numFmtId="164" fontId="9" fillId="4" borderId="19" xfId="0" applyNumberFormat="1" applyFont="1" applyFill="1" applyBorder="1" applyAlignment="1"/>
    <xf numFmtId="164" fontId="9" fillId="4" borderId="19" xfId="0" applyNumberFormat="1" applyFont="1" applyFill="1" applyBorder="1" applyAlignment="1">
      <alignment horizontal="right"/>
    </xf>
    <xf numFmtId="6" fontId="10" fillId="4" borderId="19" xfId="0" applyNumberFormat="1" applyFont="1" applyFill="1" applyBorder="1" applyAlignment="1">
      <alignment horizontal="center" vertical="top"/>
    </xf>
    <xf numFmtId="0" fontId="0" fillId="4" borderId="0" xfId="0" applyFill="1"/>
    <xf numFmtId="164" fontId="4" fillId="4" borderId="0" xfId="0" applyNumberFormat="1" applyFont="1" applyFill="1" applyBorder="1" applyAlignment="1">
      <alignment horizontal="right"/>
    </xf>
    <xf numFmtId="8" fontId="4" fillId="4" borderId="0" xfId="0" applyNumberFormat="1" applyFont="1" applyFill="1" applyBorder="1" applyAlignment="1">
      <alignment horizontal="center" vertical="center" wrapText="1"/>
    </xf>
    <xf numFmtId="164" fontId="0" fillId="4" borderId="0" xfId="0" applyNumberFormat="1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G64"/>
  <sheetViews>
    <sheetView showGridLines="0" tabSelected="1" workbookViewId="0">
      <pane ySplit="3" topLeftCell="A4" activePane="bottomLeft" state="frozen"/>
      <selection pane="bottomLeft" activeCell="A12" sqref="A12"/>
    </sheetView>
  </sheetViews>
  <sheetFormatPr baseColWidth="10" defaultColWidth="8.83203125" defaultRowHeight="12"/>
  <cols>
    <col min="1" max="1" width="55" customWidth="1"/>
    <col min="2" max="2" width="2.6640625" style="71" customWidth="1"/>
    <col min="3" max="4" width="12.83203125" style="71" customWidth="1"/>
    <col min="5" max="5" width="2.83203125" style="71" customWidth="1"/>
    <col min="6" max="6" width="12.83203125" style="71" customWidth="1"/>
    <col min="7" max="7" width="10.33203125" bestFit="1" customWidth="1"/>
  </cols>
  <sheetData>
    <row r="1" spans="1:7" s="4" customFormat="1" ht="49.5" customHeight="1" thickBot="1">
      <c r="A1" s="1" t="s">
        <v>0</v>
      </c>
      <c r="B1" s="2"/>
      <c r="C1" s="2"/>
      <c r="D1" s="2"/>
      <c r="E1" s="2"/>
      <c r="F1" s="3"/>
    </row>
    <row r="2" spans="1:7" s="8" customFormat="1" ht="5.25" customHeight="1">
      <c r="A2" s="5"/>
      <c r="B2" s="6"/>
      <c r="C2" s="7"/>
      <c r="D2" s="7"/>
      <c r="E2" s="7"/>
      <c r="F2" s="7"/>
    </row>
    <row r="3" spans="1:7" s="13" customFormat="1" ht="28">
      <c r="A3" s="9"/>
      <c r="B3" s="10"/>
      <c r="C3" s="11" t="s">
        <v>1</v>
      </c>
      <c r="D3" s="11" t="s">
        <v>2</v>
      </c>
      <c r="E3" s="12"/>
      <c r="F3" s="11" t="s">
        <v>3</v>
      </c>
    </row>
    <row r="4" spans="1:7" s="13" customFormat="1" ht="14">
      <c r="A4" s="14" t="s">
        <v>4</v>
      </c>
      <c r="B4" s="15"/>
      <c r="C4" s="16">
        <v>1083.5</v>
      </c>
      <c r="D4" s="16">
        <v>0</v>
      </c>
      <c r="E4" s="16"/>
      <c r="F4" s="16">
        <f>C4-D4</f>
        <v>1083.5</v>
      </c>
    </row>
    <row r="5" spans="1:7" s="21" customFormat="1" ht="15" customHeight="1">
      <c r="A5" s="17" t="s">
        <v>5</v>
      </c>
      <c r="B5" s="18"/>
      <c r="C5" s="19">
        <f>SUM(C4)</f>
        <v>1083.5</v>
      </c>
      <c r="D5" s="19">
        <f>SUM(D4)</f>
        <v>0</v>
      </c>
      <c r="E5" s="19"/>
      <c r="F5" s="20">
        <f>SUM(F4)</f>
        <v>1083.5</v>
      </c>
    </row>
    <row r="6" spans="1:7" s="13" customFormat="1" ht="14">
      <c r="A6" s="22" t="s">
        <v>6</v>
      </c>
      <c r="B6" s="23"/>
      <c r="C6" s="24">
        <v>631.1</v>
      </c>
      <c r="D6" s="25">
        <v>0</v>
      </c>
      <c r="E6" s="24"/>
      <c r="F6" s="24">
        <f t="shared" ref="F6:F17" si="0">C6-D6</f>
        <v>631.1</v>
      </c>
    </row>
    <row r="7" spans="1:7" s="13" customFormat="1" ht="14">
      <c r="A7" s="26" t="s">
        <v>7</v>
      </c>
      <c r="B7" s="27"/>
      <c r="C7" s="28">
        <v>0</v>
      </c>
      <c r="D7" s="28">
        <v>0</v>
      </c>
      <c r="E7" s="29"/>
      <c r="F7" s="29">
        <f t="shared" si="0"/>
        <v>0</v>
      </c>
    </row>
    <row r="8" spans="1:7" s="13" customFormat="1" ht="14">
      <c r="A8" s="26" t="s">
        <v>8</v>
      </c>
      <c r="B8" s="27"/>
      <c r="C8" s="28">
        <v>0</v>
      </c>
      <c r="D8" s="28">
        <v>0</v>
      </c>
      <c r="E8" s="29"/>
      <c r="F8" s="29">
        <f t="shared" si="0"/>
        <v>0</v>
      </c>
    </row>
    <row r="9" spans="1:7" s="13" customFormat="1" ht="14">
      <c r="A9" s="26" t="s">
        <v>9</v>
      </c>
      <c r="B9" s="27"/>
      <c r="C9" s="28">
        <v>84.06</v>
      </c>
      <c r="D9" s="28">
        <v>0</v>
      </c>
      <c r="E9" s="29"/>
      <c r="F9" s="29">
        <f t="shared" si="0"/>
        <v>84.06</v>
      </c>
      <c r="G9" s="30"/>
    </row>
    <row r="10" spans="1:7" s="13" customFormat="1" ht="14">
      <c r="A10" s="31" t="s">
        <v>10</v>
      </c>
      <c r="B10" s="15"/>
      <c r="C10" s="32">
        <v>0</v>
      </c>
      <c r="D10" s="33">
        <v>1106.28</v>
      </c>
      <c r="E10" s="33"/>
      <c r="F10" s="33">
        <f t="shared" si="0"/>
        <v>-1106.28</v>
      </c>
    </row>
    <row r="11" spans="1:7" s="13" customFormat="1" ht="14">
      <c r="A11" s="31" t="s">
        <v>11</v>
      </c>
      <c r="B11" s="34"/>
      <c r="C11" s="35">
        <v>0</v>
      </c>
      <c r="D11" s="33">
        <v>615.72</v>
      </c>
      <c r="E11" s="33"/>
      <c r="F11" s="33">
        <f t="shared" si="0"/>
        <v>-615.72</v>
      </c>
    </row>
    <row r="12" spans="1:7" s="13" customFormat="1" ht="14">
      <c r="A12" s="31" t="s">
        <v>12</v>
      </c>
      <c r="B12" s="34"/>
      <c r="C12" s="35">
        <v>0</v>
      </c>
      <c r="D12" s="33">
        <v>250.89000000000001</v>
      </c>
      <c r="E12" s="33"/>
      <c r="F12" s="33">
        <f t="shared" si="0"/>
        <v>-250.89000000000001</v>
      </c>
    </row>
    <row r="13" spans="1:7" s="13" customFormat="1" ht="14">
      <c r="A13" s="31" t="s">
        <v>13</v>
      </c>
      <c r="B13" s="34"/>
      <c r="C13" s="35">
        <v>0</v>
      </c>
      <c r="D13" s="33">
        <v>0</v>
      </c>
      <c r="E13" s="33"/>
      <c r="F13" s="33">
        <f t="shared" si="0"/>
        <v>0</v>
      </c>
    </row>
    <row r="14" spans="1:7" s="13" customFormat="1" ht="14">
      <c r="A14" s="31" t="s">
        <v>14</v>
      </c>
      <c r="B14" s="34"/>
      <c r="C14" s="35">
        <v>0</v>
      </c>
      <c r="D14" s="33">
        <v>335</v>
      </c>
      <c r="E14" s="33"/>
      <c r="F14" s="33">
        <f t="shared" si="0"/>
        <v>-335</v>
      </c>
    </row>
    <row r="15" spans="1:7" s="13" customFormat="1" ht="14">
      <c r="A15" s="31" t="s">
        <v>15</v>
      </c>
      <c r="B15" s="34"/>
      <c r="C15" s="35">
        <v>0</v>
      </c>
      <c r="D15" s="33">
        <v>250</v>
      </c>
      <c r="E15" s="33"/>
      <c r="F15" s="33">
        <f t="shared" si="0"/>
        <v>-250</v>
      </c>
    </row>
    <row r="16" spans="1:7" s="13" customFormat="1" ht="14">
      <c r="A16" s="31" t="s">
        <v>16</v>
      </c>
      <c r="B16" s="34"/>
      <c r="C16" s="35">
        <v>0</v>
      </c>
      <c r="D16" s="33">
        <v>30</v>
      </c>
      <c r="E16" s="33"/>
      <c r="F16" s="33">
        <f t="shared" si="0"/>
        <v>-30</v>
      </c>
    </row>
    <row r="17" spans="1:6" s="13" customFormat="1" ht="14">
      <c r="A17" s="31" t="s">
        <v>17</v>
      </c>
      <c r="B17" s="34"/>
      <c r="C17" s="35">
        <v>0</v>
      </c>
      <c r="D17" s="33">
        <v>342.6</v>
      </c>
      <c r="E17" s="33"/>
      <c r="F17" s="33">
        <f t="shared" si="0"/>
        <v>-342.6</v>
      </c>
    </row>
    <row r="18" spans="1:6" s="13" customFormat="1" ht="14">
      <c r="A18" s="31" t="s">
        <v>18</v>
      </c>
      <c r="B18" s="34"/>
      <c r="C18" s="35">
        <v>0</v>
      </c>
      <c r="D18" s="33">
        <v>0</v>
      </c>
      <c r="E18" s="33"/>
      <c r="F18" s="33">
        <f>C18-D18</f>
        <v>0</v>
      </c>
    </row>
    <row r="19" spans="1:6" s="13" customFormat="1" ht="14">
      <c r="A19" s="31" t="s">
        <v>19</v>
      </c>
      <c r="B19" s="15"/>
      <c r="C19" s="36">
        <v>0</v>
      </c>
      <c r="D19" s="33">
        <v>0</v>
      </c>
      <c r="E19" s="33"/>
      <c r="F19" s="33">
        <f>C19-D19</f>
        <v>0</v>
      </c>
    </row>
    <row r="20" spans="1:6" s="21" customFormat="1" ht="14">
      <c r="A20" s="37" t="s">
        <v>20</v>
      </c>
      <c r="B20" s="38"/>
      <c r="C20" s="39">
        <f>SUM(C6:C19)</f>
        <v>715.16000000000008</v>
      </c>
      <c r="D20" s="39">
        <f>SUM(D6:D19)</f>
        <v>2930.4900000000002</v>
      </c>
      <c r="E20" s="39"/>
      <c r="F20" s="40">
        <f>SUM(F6:F19)</f>
        <v>-2215.33</v>
      </c>
    </row>
    <row r="21" spans="1:6" s="13" customFormat="1" ht="14">
      <c r="A21" s="41" t="s">
        <v>21</v>
      </c>
      <c r="B21" s="42"/>
      <c r="C21" s="35">
        <v>5500</v>
      </c>
      <c r="D21" s="43">
        <v>78.39</v>
      </c>
      <c r="E21" s="33"/>
      <c r="F21" s="33">
        <f t="shared" ref="F21:F47" si="1">C21-D21</f>
        <v>5421.61</v>
      </c>
    </row>
    <row r="22" spans="1:6" s="13" customFormat="1" ht="14">
      <c r="A22" s="31" t="s">
        <v>22</v>
      </c>
      <c r="B22" s="34"/>
      <c r="C22" s="35">
        <v>517.49</v>
      </c>
      <c r="D22" s="44">
        <v>0</v>
      </c>
      <c r="E22" s="45"/>
      <c r="F22" s="33">
        <f t="shared" si="1"/>
        <v>517.49</v>
      </c>
    </row>
    <row r="23" spans="1:6" s="13" customFormat="1" ht="14">
      <c r="A23" s="31" t="s">
        <v>23</v>
      </c>
      <c r="B23" s="34"/>
      <c r="C23" s="35">
        <v>5000</v>
      </c>
      <c r="D23" s="44">
        <v>0</v>
      </c>
      <c r="E23" s="45"/>
      <c r="F23" s="33">
        <f t="shared" si="1"/>
        <v>5000</v>
      </c>
    </row>
    <row r="24" spans="1:6" s="13" customFormat="1" ht="14">
      <c r="A24" s="46" t="s">
        <v>24</v>
      </c>
      <c r="B24" s="34"/>
      <c r="C24" s="35">
        <v>99.12</v>
      </c>
      <c r="D24" s="35">
        <v>0</v>
      </c>
      <c r="E24" s="33"/>
      <c r="F24" s="33">
        <f t="shared" si="1"/>
        <v>99.12</v>
      </c>
    </row>
    <row r="25" spans="1:6" s="13" customFormat="1" ht="14">
      <c r="A25" s="47" t="s">
        <v>25</v>
      </c>
      <c r="B25" s="34"/>
      <c r="C25" s="35">
        <v>4658.74</v>
      </c>
      <c r="D25" s="35">
        <v>4280.8600000000006</v>
      </c>
      <c r="E25" s="45"/>
      <c r="F25" s="33">
        <f t="shared" si="1"/>
        <v>377.8799999999992</v>
      </c>
    </row>
    <row r="26" spans="1:6" s="13" customFormat="1" ht="14">
      <c r="A26" s="47" t="s">
        <v>26</v>
      </c>
      <c r="B26" s="34"/>
      <c r="C26" s="35">
        <v>0</v>
      </c>
      <c r="D26" s="35">
        <v>0</v>
      </c>
      <c r="E26" s="45"/>
      <c r="F26" s="33">
        <f t="shared" si="1"/>
        <v>0</v>
      </c>
    </row>
    <row r="27" spans="1:6" s="13" customFormat="1" ht="14">
      <c r="A27" s="48" t="s">
        <v>27</v>
      </c>
      <c r="B27" s="34"/>
      <c r="C27" s="35">
        <v>2866.68</v>
      </c>
      <c r="D27" s="35">
        <v>1739.7799999999997</v>
      </c>
      <c r="E27" s="33"/>
      <c r="F27" s="33">
        <f t="shared" si="1"/>
        <v>1126.9000000000001</v>
      </c>
    </row>
    <row r="28" spans="1:6" s="13" customFormat="1" ht="14">
      <c r="A28" s="47" t="s">
        <v>28</v>
      </c>
      <c r="B28" s="34"/>
      <c r="C28" s="35">
        <v>0</v>
      </c>
      <c r="D28" s="35">
        <v>372.42</v>
      </c>
      <c r="E28" s="45"/>
      <c r="F28" s="33">
        <f t="shared" si="1"/>
        <v>-372.42</v>
      </c>
    </row>
    <row r="29" spans="1:6" s="13" customFormat="1" ht="14" hidden="1">
      <c r="A29" s="49" t="s">
        <v>29</v>
      </c>
      <c r="B29" s="50"/>
      <c r="C29" s="35">
        <v>0</v>
      </c>
      <c r="D29" s="35">
        <v>0</v>
      </c>
      <c r="E29" s="45"/>
      <c r="F29" s="33">
        <f t="shared" si="1"/>
        <v>0</v>
      </c>
    </row>
    <row r="30" spans="1:6" s="13" customFormat="1" ht="14">
      <c r="A30" s="49" t="s">
        <v>30</v>
      </c>
      <c r="B30" s="50"/>
      <c r="C30" s="35">
        <v>960</v>
      </c>
      <c r="D30" s="44">
        <v>758</v>
      </c>
      <c r="E30" s="45"/>
      <c r="F30" s="33">
        <f t="shared" si="1"/>
        <v>202</v>
      </c>
    </row>
    <row r="31" spans="1:6" s="13" customFormat="1" ht="14">
      <c r="A31" s="51" t="s">
        <v>31</v>
      </c>
      <c r="B31" s="50"/>
      <c r="C31" s="35">
        <v>180</v>
      </c>
      <c r="D31" s="35">
        <v>715.5100000000001</v>
      </c>
      <c r="E31" s="33"/>
      <c r="F31" s="33">
        <f t="shared" si="1"/>
        <v>-535.5100000000001</v>
      </c>
    </row>
    <row r="32" spans="1:6" s="13" customFormat="1" ht="14">
      <c r="A32" s="47" t="s">
        <v>32</v>
      </c>
      <c r="B32" s="34"/>
      <c r="C32" s="35">
        <v>0</v>
      </c>
      <c r="D32" s="35">
        <v>494.83</v>
      </c>
      <c r="E32" s="45"/>
      <c r="F32" s="33">
        <f t="shared" si="1"/>
        <v>-494.83</v>
      </c>
    </row>
    <row r="33" spans="1:6" s="13" customFormat="1" ht="14">
      <c r="A33" s="49" t="s">
        <v>33</v>
      </c>
      <c r="B33" s="50"/>
      <c r="C33" s="35">
        <v>0</v>
      </c>
      <c r="D33" s="35">
        <v>0</v>
      </c>
      <c r="E33" s="33"/>
      <c r="F33" s="45">
        <f t="shared" si="1"/>
        <v>0</v>
      </c>
    </row>
    <row r="34" spans="1:6" s="13" customFormat="1" ht="14">
      <c r="A34" s="49" t="s">
        <v>34</v>
      </c>
      <c r="B34" s="50"/>
      <c r="C34" s="35">
        <v>0</v>
      </c>
      <c r="D34" s="35">
        <v>0</v>
      </c>
      <c r="E34" s="33"/>
      <c r="F34" s="45">
        <f t="shared" si="1"/>
        <v>0</v>
      </c>
    </row>
    <row r="35" spans="1:6" s="13" customFormat="1" ht="14">
      <c r="A35" s="47" t="s">
        <v>35</v>
      </c>
      <c r="B35" s="34"/>
      <c r="C35" s="35">
        <v>0</v>
      </c>
      <c r="D35" s="35">
        <v>899.08999999999992</v>
      </c>
      <c r="E35" s="45"/>
      <c r="F35" s="33">
        <f t="shared" si="1"/>
        <v>-899.08999999999992</v>
      </c>
    </row>
    <row r="36" spans="1:6" s="13" customFormat="1" ht="14">
      <c r="A36" s="47" t="s">
        <v>36</v>
      </c>
      <c r="B36" s="34"/>
      <c r="C36" s="35">
        <v>0</v>
      </c>
      <c r="D36" s="35">
        <v>272.27999999999997</v>
      </c>
      <c r="E36" s="45"/>
      <c r="F36" s="33">
        <f t="shared" si="1"/>
        <v>-272.27999999999997</v>
      </c>
    </row>
    <row r="37" spans="1:6" s="13" customFormat="1" ht="14">
      <c r="A37" s="47" t="s">
        <v>37</v>
      </c>
      <c r="B37" s="34"/>
      <c r="C37" s="32">
        <v>1012.79</v>
      </c>
      <c r="D37" s="35">
        <v>0</v>
      </c>
      <c r="E37" s="45"/>
      <c r="F37" s="33">
        <f t="shared" si="1"/>
        <v>1012.79</v>
      </c>
    </row>
    <row r="38" spans="1:6" s="13" customFormat="1" ht="14">
      <c r="A38" s="47" t="s">
        <v>38</v>
      </c>
      <c r="B38" s="34"/>
      <c r="C38" s="35">
        <v>0</v>
      </c>
      <c r="D38" s="35">
        <v>1389.44</v>
      </c>
      <c r="E38" s="45"/>
      <c r="F38" s="33">
        <f t="shared" si="1"/>
        <v>-1389.44</v>
      </c>
    </row>
    <row r="39" spans="1:6" s="13" customFormat="1" ht="14">
      <c r="A39" s="31" t="s">
        <v>39</v>
      </c>
      <c r="B39" s="34"/>
      <c r="C39" s="35">
        <v>0</v>
      </c>
      <c r="D39" s="35">
        <v>423.88</v>
      </c>
      <c r="E39" s="45"/>
      <c r="F39" s="33">
        <f t="shared" si="1"/>
        <v>-423.88</v>
      </c>
    </row>
    <row r="40" spans="1:6" s="13" customFormat="1" ht="14">
      <c r="A40" s="31" t="s">
        <v>40</v>
      </c>
      <c r="B40" s="34"/>
      <c r="C40" s="35">
        <v>0</v>
      </c>
      <c r="D40" s="35">
        <v>298</v>
      </c>
      <c r="E40" s="45"/>
      <c r="F40" s="33">
        <f t="shared" si="1"/>
        <v>-298</v>
      </c>
    </row>
    <row r="41" spans="1:6" s="13" customFormat="1" ht="14">
      <c r="A41" s="31" t="s">
        <v>41</v>
      </c>
      <c r="B41" s="34"/>
      <c r="C41" s="35">
        <v>0</v>
      </c>
      <c r="D41" s="35">
        <v>0</v>
      </c>
      <c r="E41" s="45"/>
      <c r="F41" s="33">
        <f t="shared" si="1"/>
        <v>0</v>
      </c>
    </row>
    <row r="42" spans="1:6" s="13" customFormat="1" ht="14">
      <c r="A42" s="31" t="s">
        <v>42</v>
      </c>
      <c r="B42" s="34"/>
      <c r="C42" s="35">
        <v>0</v>
      </c>
      <c r="D42" s="35">
        <v>151</v>
      </c>
      <c r="E42" s="45"/>
      <c r="F42" s="33">
        <f t="shared" si="1"/>
        <v>-151</v>
      </c>
    </row>
    <row r="43" spans="1:6" s="13" customFormat="1" ht="14" hidden="1">
      <c r="A43" s="31" t="s">
        <v>43</v>
      </c>
      <c r="B43" s="34"/>
      <c r="C43" s="35">
        <v>0</v>
      </c>
      <c r="D43" s="35">
        <v>0</v>
      </c>
      <c r="E43" s="45"/>
      <c r="F43" s="33">
        <f t="shared" si="1"/>
        <v>0</v>
      </c>
    </row>
    <row r="44" spans="1:6" s="13" customFormat="1" ht="14" hidden="1">
      <c r="A44" s="31" t="s">
        <v>44</v>
      </c>
      <c r="B44" s="34"/>
      <c r="C44" s="35">
        <v>0</v>
      </c>
      <c r="D44" s="35">
        <v>0</v>
      </c>
      <c r="E44" s="45"/>
      <c r="F44" s="33">
        <f t="shared" si="1"/>
        <v>0</v>
      </c>
    </row>
    <row r="45" spans="1:6" s="13" customFormat="1" ht="14" hidden="1">
      <c r="A45" s="31" t="s">
        <v>45</v>
      </c>
      <c r="B45" s="34"/>
      <c r="C45" s="35">
        <v>0</v>
      </c>
      <c r="D45" s="35">
        <v>414.33</v>
      </c>
      <c r="E45" s="45"/>
      <c r="F45" s="33">
        <f t="shared" si="1"/>
        <v>-414.33</v>
      </c>
    </row>
    <row r="46" spans="1:6" s="13" customFormat="1" ht="14" hidden="1">
      <c r="A46" s="31" t="s">
        <v>46</v>
      </c>
      <c r="B46" s="34"/>
      <c r="C46" s="35">
        <v>0</v>
      </c>
      <c r="D46" s="35">
        <v>0</v>
      </c>
      <c r="E46" s="45"/>
      <c r="F46" s="33">
        <f t="shared" si="1"/>
        <v>0</v>
      </c>
    </row>
    <row r="47" spans="1:6" s="13" customFormat="1" ht="14">
      <c r="A47" s="52" t="s">
        <v>47</v>
      </c>
      <c r="B47" s="53"/>
      <c r="C47" s="35">
        <v>0</v>
      </c>
      <c r="D47" s="35">
        <v>0</v>
      </c>
      <c r="E47" s="54"/>
      <c r="F47" s="54">
        <f t="shared" si="1"/>
        <v>0</v>
      </c>
    </row>
    <row r="48" spans="1:6" s="21" customFormat="1" ht="15" thickBot="1">
      <c r="A48" s="55" t="s">
        <v>48</v>
      </c>
      <c r="B48" s="56"/>
      <c r="C48" s="57">
        <f>SUM(C21:C47)</f>
        <v>20794.82</v>
      </c>
      <c r="D48" s="58">
        <f>SUM(D21:D47)</f>
        <v>12287.810000000001</v>
      </c>
      <c r="E48" s="58"/>
      <c r="F48" s="59">
        <f>SUM(F21:F47)</f>
        <v>8507.0099999999966</v>
      </c>
    </row>
    <row r="49" spans="1:6" s="13" customFormat="1" ht="16" thickBot="1">
      <c r="A49" s="60"/>
      <c r="B49" s="61" t="s">
        <v>49</v>
      </c>
      <c r="C49" s="62">
        <f>C5+C20+C48</f>
        <v>22593.48</v>
      </c>
      <c r="D49" s="62">
        <f>D5+D20+D48</f>
        <v>15218.300000000001</v>
      </c>
      <c r="E49" s="62"/>
      <c r="F49" s="63">
        <f>F5+F20+F48</f>
        <v>7375.1799999999967</v>
      </c>
    </row>
    <row r="50" spans="1:6" s="13" customFormat="1" ht="15">
      <c r="A50" s="64"/>
      <c r="B50" s="65"/>
      <c r="C50" s="66"/>
      <c r="D50" s="66"/>
      <c r="E50" s="66"/>
      <c r="F50" s="66"/>
    </row>
    <row r="51" spans="1:6" s="67" customFormat="1" ht="14">
      <c r="B51" s="68" t="s">
        <v>50</v>
      </c>
      <c r="C51" s="69">
        <v>9661.81</v>
      </c>
      <c r="D51" s="70"/>
      <c r="E51" s="70"/>
      <c r="F51" s="70"/>
    </row>
    <row r="52" spans="1:6" s="67" customFormat="1" ht="14">
      <c r="B52" s="68" t="s">
        <v>51</v>
      </c>
      <c r="C52" s="69">
        <f>F49</f>
        <v>7375.1799999999967</v>
      </c>
      <c r="D52" s="70"/>
      <c r="E52" s="70"/>
      <c r="F52" s="70"/>
    </row>
    <row r="53" spans="1:6" s="67" customFormat="1" ht="14">
      <c r="B53" s="68" t="s">
        <v>52</v>
      </c>
      <c r="C53" s="69">
        <f>SUM(C51:C52)</f>
        <v>17036.989999999998</v>
      </c>
      <c r="D53" s="70"/>
      <c r="E53" s="70"/>
      <c r="F53" s="70"/>
    </row>
    <row r="54" spans="1:6" s="67" customFormat="1">
      <c r="B54" s="70"/>
      <c r="C54" s="70"/>
      <c r="D54" s="70"/>
      <c r="E54" s="70"/>
      <c r="F54" s="70"/>
    </row>
    <row r="55" spans="1:6" s="67" customFormat="1">
      <c r="B55" s="70"/>
      <c r="C55" s="70"/>
      <c r="D55" s="70"/>
      <c r="E55" s="70"/>
      <c r="F55" s="70"/>
    </row>
    <row r="56" spans="1:6" s="67" customFormat="1">
      <c r="B56" s="70"/>
      <c r="C56" s="70"/>
      <c r="D56" s="70"/>
      <c r="E56" s="70"/>
      <c r="F56" s="70"/>
    </row>
    <row r="57" spans="1:6" s="67" customFormat="1">
      <c r="B57" s="70"/>
      <c r="C57" s="70"/>
      <c r="D57" s="70"/>
      <c r="E57" s="70"/>
      <c r="F57" s="70"/>
    </row>
    <row r="58" spans="1:6" s="67" customFormat="1">
      <c r="B58" s="70"/>
      <c r="C58" s="70"/>
      <c r="D58" s="70"/>
      <c r="E58" s="70"/>
      <c r="F58" s="70"/>
    </row>
    <row r="59" spans="1:6" s="67" customFormat="1">
      <c r="B59" s="70"/>
      <c r="C59" s="70"/>
      <c r="D59" s="70"/>
      <c r="E59" s="70"/>
      <c r="F59" s="70"/>
    </row>
    <row r="60" spans="1:6" s="67" customFormat="1">
      <c r="B60" s="70"/>
      <c r="C60" s="70"/>
      <c r="D60" s="70"/>
      <c r="E60" s="70"/>
      <c r="F60" s="70"/>
    </row>
    <row r="61" spans="1:6" s="67" customFormat="1">
      <c r="B61" s="70"/>
      <c r="C61" s="70"/>
      <c r="D61" s="70"/>
      <c r="E61" s="70"/>
      <c r="F61" s="70"/>
    </row>
    <row r="62" spans="1:6" s="67" customFormat="1">
      <c r="B62" s="70"/>
      <c r="C62" s="70"/>
      <c r="D62" s="70"/>
      <c r="E62" s="70"/>
      <c r="F62" s="70"/>
    </row>
    <row r="63" spans="1:6" s="67" customFormat="1">
      <c r="B63" s="70"/>
      <c r="C63" s="70"/>
      <c r="D63" s="70"/>
      <c r="E63" s="70"/>
      <c r="F63" s="70"/>
    </row>
    <row r="64" spans="1:6">
      <c r="A64" s="67"/>
      <c r="B64" s="70"/>
      <c r="C64" s="70"/>
      <c r="D64" s="70"/>
      <c r="E64" s="70"/>
      <c r="F64" s="70"/>
    </row>
  </sheetData>
  <phoneticPr fontId="11" type="noConversion"/>
  <printOptions horizontalCentered="1"/>
  <pageMargins left="0.25" right="0.25" top="0.25" bottom="0.25" header="0" footer="0.25"/>
  <headerFooter alignWithMargins="0">
    <oddFooter xml:space="preserve">&amp;L&amp;K000000
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2015-16 ACTUAL</vt:lpstr>
    </vt:vector>
  </TitlesOfParts>
  <Company>AGL Resources,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Mason</dc:creator>
  <cp:lastModifiedBy>Hilary Stiefelmeyer</cp:lastModifiedBy>
  <dcterms:created xsi:type="dcterms:W3CDTF">2016-02-29T15:32:25Z</dcterms:created>
  <dcterms:modified xsi:type="dcterms:W3CDTF">2016-03-02T16:24:39Z</dcterms:modified>
</cp:coreProperties>
</file>